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10704\Desktop\見能林２工事\PPI\"/>
    </mc:Choice>
  </mc:AlternateContent>
  <xr:revisionPtr revIDLastSave="0" documentId="13_ncr:1_{E0619B77-728E-49B9-ABEC-FF5D7F8D77CC}" xr6:coauthVersionLast="47" xr6:coauthVersionMax="47" xr10:uidLastSave="{00000000-0000-0000-0000-000000000000}"/>
  <bookViews>
    <workbookView xWindow="-23148" yWindow="-36" windowWidth="23256" windowHeight="12456" tabRatio="818" xr2:uid="{00000000-000D-0000-FFFF-FFFF00000000}"/>
  </bookViews>
  <sheets>
    <sheet name="工事費内訳書" sheetId="59" r:id="rId1"/>
  </sheets>
  <definedNames>
    <definedName name="_xlnm.Print_Area" localSheetId="0">工事費内訳書!$A$1:$G$140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工事費内訳書!$G$140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工事費内訳書!$I$140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6" i="59" l="1"/>
  <c r="G135" i="59"/>
  <c r="G134" i="59" s="1"/>
  <c r="G129" i="59"/>
  <c r="G127" i="59"/>
  <c r="G126" i="59"/>
  <c r="G125" i="59"/>
  <c r="G123" i="59"/>
  <c r="G122" i="59"/>
  <c r="G121" i="59"/>
  <c r="G119" i="59" s="1"/>
  <c r="G118" i="59" s="1"/>
  <c r="G114" i="59"/>
  <c r="G113" i="59" s="1"/>
  <c r="G108" i="59"/>
  <c r="G100" i="59"/>
  <c r="G89" i="59"/>
  <c r="G69" i="59"/>
  <c r="G64" i="59"/>
  <c r="G56" i="59"/>
  <c r="G49" i="59"/>
  <c r="G39" i="59"/>
  <c r="G38" i="59" s="1"/>
  <c r="G35" i="59"/>
  <c r="G29" i="59" s="1"/>
  <c r="G30" i="59"/>
  <c r="G25" i="59"/>
  <c r="G17" i="59"/>
  <c r="G16" i="59"/>
  <c r="G15" i="59" l="1"/>
  <c r="G12" i="59" s="1"/>
  <c r="G10" i="59" s="1"/>
  <c r="G139" i="59" s="1"/>
  <c r="G140" i="59" s="1"/>
</calcChain>
</file>

<file path=xl/sharedStrings.xml><?xml version="1.0" encoding="utf-8"?>
<sst xmlns="http://schemas.openxmlformats.org/spreadsheetml/2006/main" count="280" uniqueCount="127">
  <si>
    <t>住　　　　所</t>
  </si>
  <si>
    <t>商号又は名称</t>
  </si>
  <si>
    <t>代 表 者 名</t>
  </si>
  <si>
    <t>工事費内訳書</t>
  </si>
  <si>
    <t>工 事 名</t>
  </si>
  <si>
    <t>Ｒ８阿耕　長寿命化　見能林管水路　管水路２工事（企育）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</si>
  <si>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</si>
  <si>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</si>
  <si>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</si>
  <si>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</si>
  <si>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</si>
  <si>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</si>
  <si>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</si>
  <si>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</si>
  <si>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</si>
  <si>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</si>
  <si>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</si>
  <si>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</si>
  <si>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</si>
  <si>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</si>
  <si>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</si>
  <si>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</si>
  <si>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土工
_x000D_</t>
  </si>
  <si>
    <t>床掘
_x000D_</t>
  </si>
  <si>
    <t>m3</t>
  </si>
  <si>
    <t>基面整正
_x000D_</t>
  </si>
  <si>
    <t>㎡</t>
  </si>
  <si>
    <t>管水路基礎１
_x000D_山砂</t>
  </si>
  <si>
    <t>管水路基礎２
_x000D_山砂</t>
  </si>
  <si>
    <t>埋戻１
_x000D_再生砂</t>
  </si>
  <si>
    <t>埋戻２
_x000D_再生クラッシャラン</t>
  </si>
  <si>
    <t>埋戻３
_x000D_流用土</t>
  </si>
  <si>
    <t>残土運搬・処理
_x000D_</t>
  </si>
  <si>
    <t>土砂等運搬
_x000D_</t>
  </si>
  <si>
    <t>残土処分費
_x000D_</t>
  </si>
  <si>
    <t>汚泥運搬・処理
_x000D_</t>
  </si>
  <si>
    <t>ton</t>
  </si>
  <si>
    <t>構造物撤去工
_x000D_</t>
  </si>
  <si>
    <t>舗装版撤去工
_x000D_</t>
  </si>
  <si>
    <t>舗装版切断
_x000D_アスファルト舗装</t>
  </si>
  <si>
    <t>ｍ</t>
  </si>
  <si>
    <t>舗装版破砕
_x000D_アスファルト舗装</t>
  </si>
  <si>
    <t>殻運搬
_x000D_アスファルト舗装殻</t>
  </si>
  <si>
    <t>産業廃棄物処理費
_x000D_アスファルト舗装殻</t>
  </si>
  <si>
    <t>既設管運搬・処理工
_x000D_</t>
  </si>
  <si>
    <t>廃棄物運搬
_x000D_廃プラスチック</t>
  </si>
  <si>
    <t>産業廃棄物処理費
_x000D_廃プラスチック</t>
  </si>
  <si>
    <t>管体工
_x000D_</t>
  </si>
  <si>
    <t>幹線資材
_x000D_14-1号幹線</t>
  </si>
  <si>
    <t>FCD鋳鉄RR継手ﾁｰｽﾞ 黒樹脂
_x000D_ｽﾄｯﾌﾟﾘﾝｸﾞ 200x 200mm</t>
  </si>
  <si>
    <t>個</t>
  </si>
  <si>
    <t>FCD鋳鉄VCﾄﾞﾚｯｻｰｼﾞｮｲﾝﾄ
_x000D_径200mm(ｽﾄｯﾌﾟﾘﾝｸﾞ付)</t>
  </si>
  <si>
    <t>FCD鋳鉄MFｼﾞｮｲﾝﾄ ｽﾄｯﾌﾟﾘﾝｸﾞ
_x000D_径 200mm</t>
  </si>
  <si>
    <t>ダクタイル鋳鉄管用接合部品
_x000D_RFﾌﾗﾝｼﾞ形 7.5K 径200</t>
  </si>
  <si>
    <t>組</t>
  </si>
  <si>
    <t>水道用ｿﾌﾄｼｰﾙ仕切弁
_x000D_7.5K内ねじ 径200mm</t>
  </si>
  <si>
    <t>基</t>
  </si>
  <si>
    <t>FCD管用ﾎﾟﾘｴﾁﾚﾝｽﾘｰﾌﾞ
_x000D_径200</t>
  </si>
  <si>
    <t>ﾎﾟﾘｴﾁﾚﾝｽﾘｰﾌﾞ固定用
_x000D_ｺﾞﾑﾊﾞﾝﾄﾞ 呼び径200mm</t>
  </si>
  <si>
    <t>ﾀﾞｸﾀｲﾙ鋳鉄管用接合部品 K形
_x000D_押輪ﾎﾞﾙﾄ･ｺﾞﾑ輪 径200</t>
  </si>
  <si>
    <t>埋設標識ｼｰﾄ 2倍 水抜穴無
_x000D_150mm×50m PEｸﾛｽ</t>
  </si>
  <si>
    <t>幹線布設工
_x000D_14-1号幹線</t>
  </si>
  <si>
    <t>硬質ﾎﾟﾘ塩化ﾋﾞﾆﾙ管撤去
_x000D_VU-RRφ200</t>
  </si>
  <si>
    <t>硬質ﾎﾟﾘ塩化ﾋﾞﾆﾙ管人力布設
_x000D_VU-RRφ200</t>
  </si>
  <si>
    <t>ポリエチレンスリーブ被覆工
_x000D_φ200</t>
  </si>
  <si>
    <t>制水弁人力据付(仕切弁)
_x000D_φ200</t>
  </si>
  <si>
    <t>弁室再利用撤去･据付
_x000D_40kg/枚以下</t>
  </si>
  <si>
    <t>枚</t>
  </si>
  <si>
    <t>弁室再利用撤去･据付
_x000D_40kg～170kg/枚以下</t>
  </si>
  <si>
    <t>給水栓資材
_x000D_14-1号幹線</t>
  </si>
  <si>
    <t>FCD鋳鉄RR継手ﾁｰｽﾞ
_x000D_ｽﾄｯﾌﾟﾘﾝｸﾞ 200x 75mm</t>
  </si>
  <si>
    <t>ﾒｶ型ﾄﾞﾚｯｻｰｼﾞｮｲﾝﾄ
_x000D_φ75</t>
  </si>
  <si>
    <t>FCD管用ﾎﾟﾘｴﾁﾚﾝｽﾘｰﾌﾞ
_x000D_φ75</t>
  </si>
  <si>
    <t>ﾎﾟﾘｴﾁﾚﾝｽﾘｰﾌﾞ固定用
_x000D_ｺﾞﾑﾊﾞﾝﾄﾞ 呼び径75mm</t>
  </si>
  <si>
    <t>給水栓布設工
_x000D_14-1号幹線</t>
  </si>
  <si>
    <t>硬質ﾎﾟﾘ塩化ﾋﾞﾆﾙ管撤去
_x000D_φ75</t>
  </si>
  <si>
    <t>硬質ﾎﾟﾘ塩化ﾋﾞﾆﾙ管人力布設
_x000D_ＶＵ 直管(両差し口)　75mm</t>
  </si>
  <si>
    <t>ポリエチレンスリーブ被覆工
_x000D_φ75</t>
  </si>
  <si>
    <t>幹線資材
_x000D_14-2号幹線</t>
  </si>
  <si>
    <t>FCD鋳鉄RR継手ﾁｰｽﾞ 黒樹脂
_x000D_ｽﾄｯﾌﾟﾘﾝｸﾞ 200x 100mm</t>
  </si>
  <si>
    <t>ﾒｶ型ﾄﾞﾚｯｻｰｼﾞｮｲﾝﾄ
_x000D_φ200 黒樹脂塗装</t>
  </si>
  <si>
    <t>FCD鋳鉄RR継手ﾁｰｽﾞ(1ﾌﾗﾝｼﾞ)
_x000D_ｽﾄｯﾌﾟﾘﾝｸﾞ 200x 75mm</t>
  </si>
  <si>
    <t>ダクタイル鋳鉄管用接合部品
_x000D_RFﾌﾗﾝｼﾞ形 7.5K 径75</t>
  </si>
  <si>
    <t>水道用補修弁 7.5K
_x000D_内外面粉体塗装 75×150</t>
  </si>
  <si>
    <t>フランジ短管
_x000D_φ75×L400(RF,7.5k)</t>
  </si>
  <si>
    <t>水道用急速空気弁 7.5K
_x000D_内外面粉体塗装 径75mm</t>
  </si>
  <si>
    <t>ﾒｶ型ﾄﾞﾚｯｻｰｼﾞｮｲﾝﾄ
_x000D_径 100mm</t>
  </si>
  <si>
    <t>FCD管用ﾎﾟﾘｴﾁﾚﾝｽﾘｰﾌﾞ
_x000D_径100</t>
  </si>
  <si>
    <t>ﾎﾟﾘｴﾁﾚﾝｽﾘｰﾌﾞ固定用
_x000D_ｺﾞﾑﾊﾞﾝﾄﾞ 呼び径100mm</t>
  </si>
  <si>
    <t>幹線布設工
_x000D_14-2号幹線</t>
  </si>
  <si>
    <t>空気弁人力据付
_x000D_水道用空気弁 75mm</t>
  </si>
  <si>
    <t>硬質ﾎﾟﾘ塩化ﾋﾞﾆﾙ管撤去
_x000D_φ100</t>
  </si>
  <si>
    <t>硬質ﾎﾟﾘ塩化ﾋﾞﾆﾙ管人力布設
_x000D_ＶＵ ＲＲ管　φ100</t>
  </si>
  <si>
    <t>ポリエチレンスリーブ被覆工
_x000D_φ100</t>
  </si>
  <si>
    <t>給水栓資材
_x000D_14-2号幹線</t>
  </si>
  <si>
    <t>FCD管用ﾎﾟﾘｴﾁﾚﾝｽﾘｰﾌﾞ
_x000D_φ200</t>
  </si>
  <si>
    <t>ﾎﾟﾘｴﾁﾚﾝｽﾘｰﾌﾞ固定用
_x000D_φ200</t>
  </si>
  <si>
    <t>ﾎﾟﾘｴﾁﾚﾝｽﾘｰﾌﾞ固定用
_x000D_φ75</t>
  </si>
  <si>
    <t>給水栓布設工
_x000D_14-2号幹線</t>
  </si>
  <si>
    <t>硬質ﾎﾟﾘ塩化ﾋﾞﾆﾙ管人力布設
_x000D_ＶＵ 直管(両差し口) φ75mm</t>
  </si>
  <si>
    <t>舗装復旧工
_x000D_</t>
  </si>
  <si>
    <t>表層工
_x000D_車道・路肩</t>
  </si>
  <si>
    <t>車道部上層路盤工
_x000D_</t>
  </si>
  <si>
    <t>不陸整正
_x000D_</t>
  </si>
  <si>
    <t>間接工事費
_x000D_</t>
  </si>
  <si>
    <t>共通仮設費
_x000D_</t>
  </si>
  <si>
    <t>共通仮設費（率計上分）
_x000D_</t>
  </si>
  <si>
    <t>安全費
_x000D_</t>
  </si>
  <si>
    <t>交通誘導警備員
_x000D_</t>
  </si>
  <si>
    <t>人</t>
  </si>
  <si>
    <t>技術管理費
_x000D_</t>
  </si>
  <si>
    <t>試験費(技術管理費)
_x000D_</t>
  </si>
  <si>
    <t>漏水試験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</si>
  <si>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</si>
  <si>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</si>
  <si>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</si>
  <si>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</si>
  <si>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</si>
  <si>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</si>
  <si>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</si>
  <si>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</si>
  <si>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試験費
_x000D_</t>
  </si>
  <si>
    <t>土壌分析試験費
_x000D_</t>
  </si>
  <si>
    <t>溶出試験
_x000D_環境庁告示４６号溶出試験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</si>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</sst>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6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42"/>
  <sheetViews>
    <sheetView showGridLines="0" tabSelected="1" zoomScaleNormal="100" zoomScaleSheetLayoutView="100" workbookViewId="0"/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6"/>
      <c r="G3" s="26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6"/>
      <c r="G4" s="26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6"/>
      <c r="G5" s="26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7" t="s">
        <v>3</v>
      </c>
      <c r="B7" s="27"/>
      <c r="C7" s="27"/>
      <c r="D7" s="27"/>
      <c r="E7" s="27"/>
      <c r="F7" s="27"/>
      <c r="G7" s="27"/>
      <c r="H7" s="1"/>
      <c r="I7" s="1"/>
      <c r="J7" s="1"/>
    </row>
    <row r="8" spans="1:10" ht="11.25" customHeight="1" x14ac:dyDescent="0.15">
      <c r="A8" s="3" t="s">
        <v>4</v>
      </c>
      <c r="B8" s="28" t="s">
        <v>5</v>
      </c>
      <c r="C8" s="28"/>
      <c r="D8" s="28"/>
      <c r="E8" s="28"/>
      <c r="F8" s="28"/>
      <c r="G8" s="28"/>
      <c r="H8" s="1"/>
      <c r="I8" s="1"/>
      <c r="J8" s="1"/>
    </row>
    <row r="9" spans="1:10" ht="11.25" customHeight="1" x14ac:dyDescent="0.15">
      <c r="A9" s="29" t="s">
        <v>6</v>
      </c>
      <c r="B9" s="30"/>
      <c r="C9" s="30"/>
      <c r="D9" s="31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2" t="s">
        <v>12</v>
      </c>
      <c r="B10" s="20"/>
      <c r="C10" s="20"/>
      <c r="D10" s="21"/>
      <c r="E10" s="9" t="s">
        <v>13</v>
      </c>
      <c r="F10" s="10">
        <v>1</v>
      </c>
      <c r="G10" s="11">
        <f>+G12+G118</f>
        <v>0</v>
      </c>
      <c r="H10" s="1"/>
      <c r="I10" s="12">
        <v>1</v>
      </c>
      <c r="J10" s="12"/>
    </row>
    <row r="11" spans="1:10" ht="42" customHeight="1" x14ac:dyDescent="0.15">
      <c r="A11" s="13"/>
      <c r="B11" s="20" t="s">
        <v>14</v>
      </c>
      <c r="C11" s="20"/>
      <c r="D11" s="2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2" t="s">
        <v>16</v>
      </c>
      <c r="B12" s="20"/>
      <c r="C12" s="20"/>
      <c r="D12" s="2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20" t="s">
        <v>17</v>
      </c>
      <c r="C13" s="20"/>
      <c r="D13" s="2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20" t="s">
        <v>19</v>
      </c>
      <c r="C14" s="20"/>
      <c r="D14" s="2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2" t="s">
        <v>21</v>
      </c>
      <c r="B15" s="20"/>
      <c r="C15" s="20"/>
      <c r="D15" s="21"/>
      <c r="E15" s="9" t="s">
        <v>13</v>
      </c>
      <c r="F15" s="10">
        <v>1</v>
      </c>
      <c r="G15" s="11">
        <f>+G16+G29+G38+G113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20" t="s">
        <v>22</v>
      </c>
      <c r="C16" s="20"/>
      <c r="D16" s="21"/>
      <c r="E16" s="9" t="s">
        <v>13</v>
      </c>
      <c r="F16" s="10">
        <v>1</v>
      </c>
      <c r="G16" s="11">
        <f>+G17+G25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20" t="s">
        <v>22</v>
      </c>
      <c r="D17" s="21"/>
      <c r="E17" s="9" t="s">
        <v>13</v>
      </c>
      <c r="F17" s="10">
        <v>1</v>
      </c>
      <c r="G17" s="11">
        <f>+G18+G19+G20+G21+G22+G23+G24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23</v>
      </c>
      <c r="E18" s="9" t="s">
        <v>24</v>
      </c>
      <c r="F18" s="10">
        <v>590</v>
      </c>
      <c r="G18" s="14"/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25</v>
      </c>
      <c r="E19" s="9" t="s">
        <v>26</v>
      </c>
      <c r="F19" s="10">
        <v>220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27</v>
      </c>
      <c r="E20" s="9" t="s">
        <v>24</v>
      </c>
      <c r="F20" s="10">
        <v>23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28</v>
      </c>
      <c r="E21" s="9" t="s">
        <v>24</v>
      </c>
      <c r="F21" s="10">
        <v>40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29</v>
      </c>
      <c r="E22" s="9" t="s">
        <v>24</v>
      </c>
      <c r="F22" s="10">
        <v>32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30</v>
      </c>
      <c r="E23" s="9" t="s">
        <v>24</v>
      </c>
      <c r="F23" s="10">
        <v>73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31</v>
      </c>
      <c r="E24" s="9" t="s">
        <v>24</v>
      </c>
      <c r="F24" s="10">
        <v>330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20" t="s">
        <v>32</v>
      </c>
      <c r="D25" s="21"/>
      <c r="E25" s="9" t="s">
        <v>13</v>
      </c>
      <c r="F25" s="10">
        <v>1</v>
      </c>
      <c r="G25" s="11">
        <f>+G26+G27+G28</f>
        <v>0</v>
      </c>
      <c r="H25" s="1"/>
      <c r="I25" s="12">
        <v>16</v>
      </c>
      <c r="J25" s="12">
        <v>3</v>
      </c>
    </row>
    <row r="26" spans="1:10" ht="42" customHeight="1" x14ac:dyDescent="0.15">
      <c r="A26" s="13"/>
      <c r="B26" s="15"/>
      <c r="C26" s="15"/>
      <c r="D26" s="16" t="s">
        <v>33</v>
      </c>
      <c r="E26" s="9" t="s">
        <v>24</v>
      </c>
      <c r="F26" s="10">
        <v>220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34</v>
      </c>
      <c r="E27" s="9" t="s">
        <v>24</v>
      </c>
      <c r="F27" s="10">
        <v>220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35</v>
      </c>
      <c r="E28" s="9" t="s">
        <v>36</v>
      </c>
      <c r="F28" s="10">
        <v>1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20" t="s">
        <v>37</v>
      </c>
      <c r="C29" s="20"/>
      <c r="D29" s="21"/>
      <c r="E29" s="9" t="s">
        <v>13</v>
      </c>
      <c r="F29" s="10">
        <v>1</v>
      </c>
      <c r="G29" s="11">
        <f>+G30+G35</f>
        <v>0</v>
      </c>
      <c r="H29" s="1"/>
      <c r="I29" s="12">
        <v>20</v>
      </c>
      <c r="J29" s="12">
        <v>2</v>
      </c>
    </row>
    <row r="30" spans="1:10" ht="42" customHeight="1" x14ac:dyDescent="0.15">
      <c r="A30" s="13"/>
      <c r="B30" s="15"/>
      <c r="C30" s="20" t="s">
        <v>38</v>
      </c>
      <c r="D30" s="21"/>
      <c r="E30" s="9" t="s">
        <v>13</v>
      </c>
      <c r="F30" s="10">
        <v>1</v>
      </c>
      <c r="G30" s="11">
        <f>+G31+G32+G33+G34</f>
        <v>0</v>
      </c>
      <c r="H30" s="1"/>
      <c r="I30" s="12">
        <v>21</v>
      </c>
      <c r="J30" s="12">
        <v>3</v>
      </c>
    </row>
    <row r="31" spans="1:10" ht="42" customHeight="1" x14ac:dyDescent="0.15">
      <c r="A31" s="13"/>
      <c r="B31" s="15"/>
      <c r="C31" s="15"/>
      <c r="D31" s="16" t="s">
        <v>39</v>
      </c>
      <c r="E31" s="9" t="s">
        <v>40</v>
      </c>
      <c r="F31" s="10">
        <v>983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41</v>
      </c>
      <c r="E32" s="9" t="s">
        <v>26</v>
      </c>
      <c r="F32" s="10">
        <v>731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42</v>
      </c>
      <c r="E33" s="9" t="s">
        <v>24</v>
      </c>
      <c r="F33" s="10">
        <v>29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43</v>
      </c>
      <c r="E34" s="9" t="s">
        <v>24</v>
      </c>
      <c r="F34" s="10">
        <v>29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20" t="s">
        <v>44</v>
      </c>
      <c r="D35" s="21"/>
      <c r="E35" s="9" t="s">
        <v>13</v>
      </c>
      <c r="F35" s="10">
        <v>1</v>
      </c>
      <c r="G35" s="11">
        <f>+G36+G37</f>
        <v>0</v>
      </c>
      <c r="H35" s="1"/>
      <c r="I35" s="12">
        <v>26</v>
      </c>
      <c r="J35" s="12">
        <v>3</v>
      </c>
    </row>
    <row r="36" spans="1:10" ht="42" customHeight="1" x14ac:dyDescent="0.15">
      <c r="A36" s="13"/>
      <c r="B36" s="15"/>
      <c r="C36" s="15"/>
      <c r="D36" s="16" t="s">
        <v>45</v>
      </c>
      <c r="E36" s="9" t="s">
        <v>36</v>
      </c>
      <c r="F36" s="10">
        <v>3.1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15"/>
      <c r="D37" s="16" t="s">
        <v>46</v>
      </c>
      <c r="E37" s="9" t="s">
        <v>36</v>
      </c>
      <c r="F37" s="10">
        <v>3.1</v>
      </c>
      <c r="G37" s="14"/>
      <c r="H37" s="1"/>
      <c r="I37" s="12">
        <v>28</v>
      </c>
      <c r="J37" s="12">
        <v>4</v>
      </c>
    </row>
    <row r="38" spans="1:10" ht="42" customHeight="1" x14ac:dyDescent="0.15">
      <c r="A38" s="13"/>
      <c r="B38" s="20" t="s">
        <v>47</v>
      </c>
      <c r="C38" s="20"/>
      <c r="D38" s="21"/>
      <c r="E38" s="9" t="s">
        <v>13</v>
      </c>
      <c r="F38" s="10">
        <v>1</v>
      </c>
      <c r="G38" s="11">
        <f>+G39+G49+G56+G64+G69+G89+G100+G108</f>
        <v>0</v>
      </c>
      <c r="H38" s="1"/>
      <c r="I38" s="12">
        <v>29</v>
      </c>
      <c r="J38" s="12">
        <v>2</v>
      </c>
    </row>
    <row r="39" spans="1:10" ht="42" customHeight="1" x14ac:dyDescent="0.15">
      <c r="A39" s="13"/>
      <c r="B39" s="15"/>
      <c r="C39" s="20" t="s">
        <v>48</v>
      </c>
      <c r="D39" s="21"/>
      <c r="E39" s="9" t="s">
        <v>13</v>
      </c>
      <c r="F39" s="10">
        <v>1</v>
      </c>
      <c r="G39" s="11">
        <f>+G40+G41+G42+G43+G44+G45+G46+G47+G48</f>
        <v>0</v>
      </c>
      <c r="H39" s="1"/>
      <c r="I39" s="12">
        <v>30</v>
      </c>
      <c r="J39" s="12">
        <v>3</v>
      </c>
    </row>
    <row r="40" spans="1:10" ht="42" customHeight="1" x14ac:dyDescent="0.15">
      <c r="A40" s="13"/>
      <c r="B40" s="15"/>
      <c r="C40" s="15"/>
      <c r="D40" s="16" t="s">
        <v>49</v>
      </c>
      <c r="E40" s="9" t="s">
        <v>50</v>
      </c>
      <c r="F40" s="10">
        <v>1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15"/>
      <c r="D41" s="16" t="s">
        <v>51</v>
      </c>
      <c r="E41" s="9" t="s">
        <v>50</v>
      </c>
      <c r="F41" s="10">
        <v>2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52</v>
      </c>
      <c r="E42" s="9" t="s">
        <v>50</v>
      </c>
      <c r="F42" s="10">
        <v>2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53</v>
      </c>
      <c r="E43" s="9" t="s">
        <v>54</v>
      </c>
      <c r="F43" s="10">
        <v>2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55</v>
      </c>
      <c r="E44" s="9" t="s">
        <v>56</v>
      </c>
      <c r="F44" s="10">
        <v>1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57</v>
      </c>
      <c r="E45" s="9" t="s">
        <v>40</v>
      </c>
      <c r="F45" s="10">
        <v>7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58</v>
      </c>
      <c r="E46" s="9" t="s">
        <v>50</v>
      </c>
      <c r="F46" s="10">
        <v>20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59</v>
      </c>
      <c r="E47" s="9" t="s">
        <v>54</v>
      </c>
      <c r="F47" s="10">
        <v>6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60</v>
      </c>
      <c r="E48" s="9" t="s">
        <v>40</v>
      </c>
      <c r="F48" s="10">
        <v>111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20" t="s">
        <v>61</v>
      </c>
      <c r="D49" s="21"/>
      <c r="E49" s="9" t="s">
        <v>13</v>
      </c>
      <c r="F49" s="10">
        <v>1</v>
      </c>
      <c r="G49" s="11">
        <f>+G50+G51+G52+G53+G54+G55</f>
        <v>0</v>
      </c>
      <c r="H49" s="1"/>
      <c r="I49" s="12">
        <v>40</v>
      </c>
      <c r="J49" s="12">
        <v>3</v>
      </c>
    </row>
    <row r="50" spans="1:10" ht="42" customHeight="1" x14ac:dyDescent="0.15">
      <c r="A50" s="13"/>
      <c r="B50" s="15"/>
      <c r="C50" s="15"/>
      <c r="D50" s="16" t="s">
        <v>62</v>
      </c>
      <c r="E50" s="9" t="s">
        <v>40</v>
      </c>
      <c r="F50" s="10">
        <v>110.5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63</v>
      </c>
      <c r="E51" s="9" t="s">
        <v>40</v>
      </c>
      <c r="F51" s="10">
        <v>110.5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15"/>
      <c r="C52" s="15"/>
      <c r="D52" s="16" t="s">
        <v>64</v>
      </c>
      <c r="E52" s="9" t="s">
        <v>40</v>
      </c>
      <c r="F52" s="10">
        <v>7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65</v>
      </c>
      <c r="E53" s="9" t="s">
        <v>56</v>
      </c>
      <c r="F53" s="10">
        <v>1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66</v>
      </c>
      <c r="E54" s="9" t="s">
        <v>67</v>
      </c>
      <c r="F54" s="10">
        <v>1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68</v>
      </c>
      <c r="E55" s="9" t="s">
        <v>67</v>
      </c>
      <c r="F55" s="10">
        <v>4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20" t="s">
        <v>69</v>
      </c>
      <c r="D56" s="21"/>
      <c r="E56" s="9" t="s">
        <v>13</v>
      </c>
      <c r="F56" s="10">
        <v>1</v>
      </c>
      <c r="G56" s="11">
        <f>+G57+G58+G59+G60+G61+G62+G63</f>
        <v>0</v>
      </c>
      <c r="H56" s="1"/>
      <c r="I56" s="12">
        <v>47</v>
      </c>
      <c r="J56" s="12">
        <v>3</v>
      </c>
    </row>
    <row r="57" spans="1:10" ht="42" customHeight="1" x14ac:dyDescent="0.15">
      <c r="A57" s="13"/>
      <c r="B57" s="15"/>
      <c r="C57" s="15"/>
      <c r="D57" s="16" t="s">
        <v>70</v>
      </c>
      <c r="E57" s="9" t="s">
        <v>50</v>
      </c>
      <c r="F57" s="10">
        <v>3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15"/>
      <c r="C58" s="15"/>
      <c r="D58" s="16" t="s">
        <v>71</v>
      </c>
      <c r="E58" s="9" t="s">
        <v>50</v>
      </c>
      <c r="F58" s="10">
        <v>3</v>
      </c>
      <c r="G58" s="14"/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57</v>
      </c>
      <c r="E59" s="9" t="s">
        <v>40</v>
      </c>
      <c r="F59" s="10">
        <v>4.2</v>
      </c>
      <c r="G59" s="14"/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58</v>
      </c>
      <c r="E60" s="9" t="s">
        <v>50</v>
      </c>
      <c r="F60" s="10">
        <v>12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72</v>
      </c>
      <c r="E61" s="9" t="s">
        <v>40</v>
      </c>
      <c r="F61" s="10">
        <v>4.5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15"/>
      <c r="D62" s="16" t="s">
        <v>73</v>
      </c>
      <c r="E62" s="9" t="s">
        <v>50</v>
      </c>
      <c r="F62" s="10">
        <v>12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15"/>
      <c r="C63" s="15"/>
      <c r="D63" s="16" t="s">
        <v>60</v>
      </c>
      <c r="E63" s="9" t="s">
        <v>40</v>
      </c>
      <c r="F63" s="10">
        <v>3</v>
      </c>
      <c r="G63" s="14"/>
      <c r="H63" s="1"/>
      <c r="I63" s="12">
        <v>54</v>
      </c>
      <c r="J63" s="12">
        <v>4</v>
      </c>
    </row>
    <row r="64" spans="1:10" ht="42" customHeight="1" x14ac:dyDescent="0.15">
      <c r="A64" s="13"/>
      <c r="B64" s="15"/>
      <c r="C64" s="20" t="s">
        <v>74</v>
      </c>
      <c r="D64" s="21"/>
      <c r="E64" s="9" t="s">
        <v>13</v>
      </c>
      <c r="F64" s="10">
        <v>1</v>
      </c>
      <c r="G64" s="11">
        <f>+G65+G66+G67+G68</f>
        <v>0</v>
      </c>
      <c r="H64" s="1"/>
      <c r="I64" s="12">
        <v>55</v>
      </c>
      <c r="J64" s="12">
        <v>3</v>
      </c>
    </row>
    <row r="65" spans="1:10" ht="42" customHeight="1" x14ac:dyDescent="0.15">
      <c r="A65" s="13"/>
      <c r="B65" s="15"/>
      <c r="C65" s="15"/>
      <c r="D65" s="16" t="s">
        <v>64</v>
      </c>
      <c r="E65" s="9" t="s">
        <v>40</v>
      </c>
      <c r="F65" s="10">
        <v>4.2</v>
      </c>
      <c r="G65" s="14"/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15"/>
      <c r="D66" s="16" t="s">
        <v>75</v>
      </c>
      <c r="E66" s="9" t="s">
        <v>40</v>
      </c>
      <c r="F66" s="10">
        <v>3</v>
      </c>
      <c r="G66" s="14"/>
      <c r="H66" s="1"/>
      <c r="I66" s="12">
        <v>57</v>
      </c>
      <c r="J66" s="12">
        <v>4</v>
      </c>
    </row>
    <row r="67" spans="1:10" ht="42" customHeight="1" x14ac:dyDescent="0.15">
      <c r="A67" s="13"/>
      <c r="B67" s="15"/>
      <c r="C67" s="15"/>
      <c r="D67" s="16" t="s">
        <v>76</v>
      </c>
      <c r="E67" s="9" t="s">
        <v>40</v>
      </c>
      <c r="F67" s="10">
        <v>3</v>
      </c>
      <c r="G67" s="14"/>
      <c r="H67" s="1"/>
      <c r="I67" s="12">
        <v>58</v>
      </c>
      <c r="J67" s="12">
        <v>4</v>
      </c>
    </row>
    <row r="68" spans="1:10" ht="42" customHeight="1" x14ac:dyDescent="0.15">
      <c r="A68" s="13"/>
      <c r="B68" s="15"/>
      <c r="C68" s="15"/>
      <c r="D68" s="16" t="s">
        <v>77</v>
      </c>
      <c r="E68" s="9" t="s">
        <v>40</v>
      </c>
      <c r="F68" s="10">
        <v>4.5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13"/>
      <c r="B69" s="15"/>
      <c r="C69" s="20" t="s">
        <v>78</v>
      </c>
      <c r="D69" s="21"/>
      <c r="E69" s="9" t="s">
        <v>13</v>
      </c>
      <c r="F69" s="10">
        <v>1</v>
      </c>
      <c r="G69" s="11">
        <f>+G70+G71+G72+G73+G74+G75+G76+G77+G78+G79+G80+G81+G82+G83+G84+G85+G86+G87+G88</f>
        <v>0</v>
      </c>
      <c r="H69" s="1"/>
      <c r="I69" s="12">
        <v>60</v>
      </c>
      <c r="J69" s="12">
        <v>3</v>
      </c>
    </row>
    <row r="70" spans="1:10" ht="42" customHeight="1" x14ac:dyDescent="0.15">
      <c r="A70" s="13"/>
      <c r="B70" s="15"/>
      <c r="C70" s="15"/>
      <c r="D70" s="16" t="s">
        <v>49</v>
      </c>
      <c r="E70" s="9" t="s">
        <v>50</v>
      </c>
      <c r="F70" s="10">
        <v>2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15"/>
      <c r="C71" s="15"/>
      <c r="D71" s="16" t="s">
        <v>79</v>
      </c>
      <c r="E71" s="9" t="s">
        <v>50</v>
      </c>
      <c r="F71" s="10">
        <v>1</v>
      </c>
      <c r="G71" s="14"/>
      <c r="H71" s="1"/>
      <c r="I71" s="12">
        <v>62</v>
      </c>
      <c r="J71" s="12">
        <v>4</v>
      </c>
    </row>
    <row r="72" spans="1:10" ht="42" customHeight="1" x14ac:dyDescent="0.15">
      <c r="A72" s="13"/>
      <c r="B72" s="15"/>
      <c r="C72" s="15"/>
      <c r="D72" s="16" t="s">
        <v>51</v>
      </c>
      <c r="E72" s="9" t="s">
        <v>50</v>
      </c>
      <c r="F72" s="10">
        <v>5</v>
      </c>
      <c r="G72" s="14"/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15"/>
      <c r="D73" s="16" t="s">
        <v>80</v>
      </c>
      <c r="E73" s="9" t="s">
        <v>50</v>
      </c>
      <c r="F73" s="10">
        <v>1</v>
      </c>
      <c r="G73" s="14"/>
      <c r="H73" s="1"/>
      <c r="I73" s="12">
        <v>64</v>
      </c>
      <c r="J73" s="12">
        <v>4</v>
      </c>
    </row>
    <row r="74" spans="1:10" ht="42" customHeight="1" x14ac:dyDescent="0.15">
      <c r="A74" s="13"/>
      <c r="B74" s="15"/>
      <c r="C74" s="15"/>
      <c r="D74" s="16" t="s">
        <v>52</v>
      </c>
      <c r="E74" s="9" t="s">
        <v>50</v>
      </c>
      <c r="F74" s="10">
        <v>6</v>
      </c>
      <c r="G74" s="14"/>
      <c r="H74" s="1"/>
      <c r="I74" s="12">
        <v>65</v>
      </c>
      <c r="J74" s="12">
        <v>4</v>
      </c>
    </row>
    <row r="75" spans="1:10" ht="42" customHeight="1" x14ac:dyDescent="0.15">
      <c r="A75" s="13"/>
      <c r="B75" s="15"/>
      <c r="C75" s="15"/>
      <c r="D75" s="16" t="s">
        <v>53</v>
      </c>
      <c r="E75" s="9" t="s">
        <v>54</v>
      </c>
      <c r="F75" s="10">
        <v>6</v>
      </c>
      <c r="G75" s="14"/>
      <c r="H75" s="1"/>
      <c r="I75" s="12">
        <v>66</v>
      </c>
      <c r="J75" s="12">
        <v>4</v>
      </c>
    </row>
    <row r="76" spans="1:10" ht="42" customHeight="1" x14ac:dyDescent="0.15">
      <c r="A76" s="13"/>
      <c r="B76" s="15"/>
      <c r="C76" s="15"/>
      <c r="D76" s="16" t="s">
        <v>55</v>
      </c>
      <c r="E76" s="9" t="s">
        <v>56</v>
      </c>
      <c r="F76" s="10">
        <v>4</v>
      </c>
      <c r="G76" s="14"/>
      <c r="H76" s="1"/>
      <c r="I76" s="12">
        <v>67</v>
      </c>
      <c r="J76" s="12">
        <v>4</v>
      </c>
    </row>
    <row r="77" spans="1:10" ht="42" customHeight="1" x14ac:dyDescent="0.15">
      <c r="A77" s="13"/>
      <c r="B77" s="15"/>
      <c r="C77" s="15"/>
      <c r="D77" s="16" t="s">
        <v>81</v>
      </c>
      <c r="E77" s="9" t="s">
        <v>50</v>
      </c>
      <c r="F77" s="10">
        <v>1</v>
      </c>
      <c r="G77" s="14"/>
      <c r="H77" s="1"/>
      <c r="I77" s="12">
        <v>68</v>
      </c>
      <c r="J77" s="12">
        <v>4</v>
      </c>
    </row>
    <row r="78" spans="1:10" ht="42" customHeight="1" x14ac:dyDescent="0.15">
      <c r="A78" s="13"/>
      <c r="B78" s="15"/>
      <c r="C78" s="15"/>
      <c r="D78" s="16" t="s">
        <v>82</v>
      </c>
      <c r="E78" s="9" t="s">
        <v>54</v>
      </c>
      <c r="F78" s="10">
        <v>3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15"/>
      <c r="C79" s="15"/>
      <c r="D79" s="16" t="s">
        <v>83</v>
      </c>
      <c r="E79" s="9" t="s">
        <v>50</v>
      </c>
      <c r="F79" s="10">
        <v>1</v>
      </c>
      <c r="G79" s="14"/>
      <c r="H79" s="1"/>
      <c r="I79" s="12">
        <v>70</v>
      </c>
      <c r="J79" s="12">
        <v>4</v>
      </c>
    </row>
    <row r="80" spans="1:10" ht="42" customHeight="1" x14ac:dyDescent="0.15">
      <c r="A80" s="13"/>
      <c r="B80" s="15"/>
      <c r="C80" s="15"/>
      <c r="D80" s="16" t="s">
        <v>84</v>
      </c>
      <c r="E80" s="9" t="s">
        <v>50</v>
      </c>
      <c r="F80" s="10">
        <v>1</v>
      </c>
      <c r="G80" s="14"/>
      <c r="H80" s="1"/>
      <c r="I80" s="12">
        <v>71</v>
      </c>
      <c r="J80" s="12">
        <v>4</v>
      </c>
    </row>
    <row r="81" spans="1:10" ht="42" customHeight="1" x14ac:dyDescent="0.15">
      <c r="A81" s="13"/>
      <c r="B81" s="15"/>
      <c r="C81" s="15"/>
      <c r="D81" s="16" t="s">
        <v>85</v>
      </c>
      <c r="E81" s="9" t="s">
        <v>50</v>
      </c>
      <c r="F81" s="10">
        <v>1</v>
      </c>
      <c r="G81" s="14"/>
      <c r="H81" s="1"/>
      <c r="I81" s="12">
        <v>72</v>
      </c>
      <c r="J81" s="12">
        <v>4</v>
      </c>
    </row>
    <row r="82" spans="1:10" ht="42" customHeight="1" x14ac:dyDescent="0.15">
      <c r="A82" s="13"/>
      <c r="B82" s="15"/>
      <c r="C82" s="15"/>
      <c r="D82" s="16" t="s">
        <v>57</v>
      </c>
      <c r="E82" s="9" t="s">
        <v>40</v>
      </c>
      <c r="F82" s="10">
        <v>22.4</v>
      </c>
      <c r="G82" s="14"/>
      <c r="H82" s="1"/>
      <c r="I82" s="12">
        <v>73</v>
      </c>
      <c r="J82" s="12">
        <v>4</v>
      </c>
    </row>
    <row r="83" spans="1:10" ht="42" customHeight="1" x14ac:dyDescent="0.15">
      <c r="A83" s="13"/>
      <c r="B83" s="15"/>
      <c r="C83" s="15"/>
      <c r="D83" s="16" t="s">
        <v>58</v>
      </c>
      <c r="E83" s="9" t="s">
        <v>50</v>
      </c>
      <c r="F83" s="10">
        <v>64</v>
      </c>
      <c r="G83" s="14"/>
      <c r="H83" s="1"/>
      <c r="I83" s="12">
        <v>74</v>
      </c>
      <c r="J83" s="12">
        <v>4</v>
      </c>
    </row>
    <row r="84" spans="1:10" ht="42" customHeight="1" x14ac:dyDescent="0.15">
      <c r="A84" s="13"/>
      <c r="B84" s="15"/>
      <c r="C84" s="15"/>
      <c r="D84" s="16" t="s">
        <v>86</v>
      </c>
      <c r="E84" s="9" t="s">
        <v>50</v>
      </c>
      <c r="F84" s="10">
        <v>1</v>
      </c>
      <c r="G84" s="14"/>
      <c r="H84" s="1"/>
      <c r="I84" s="12">
        <v>75</v>
      </c>
      <c r="J84" s="12">
        <v>4</v>
      </c>
    </row>
    <row r="85" spans="1:10" ht="42" customHeight="1" x14ac:dyDescent="0.15">
      <c r="A85" s="13"/>
      <c r="B85" s="15"/>
      <c r="C85" s="15"/>
      <c r="D85" s="16" t="s">
        <v>87</v>
      </c>
      <c r="E85" s="9" t="s">
        <v>40</v>
      </c>
      <c r="F85" s="10">
        <v>1.5</v>
      </c>
      <c r="G85" s="14"/>
      <c r="H85" s="1"/>
      <c r="I85" s="12">
        <v>76</v>
      </c>
      <c r="J85" s="12">
        <v>4</v>
      </c>
    </row>
    <row r="86" spans="1:10" ht="42" customHeight="1" x14ac:dyDescent="0.15">
      <c r="A86" s="13"/>
      <c r="B86" s="15"/>
      <c r="C86" s="15"/>
      <c r="D86" s="16" t="s">
        <v>88</v>
      </c>
      <c r="E86" s="9" t="s">
        <v>50</v>
      </c>
      <c r="F86" s="10">
        <v>4</v>
      </c>
      <c r="G86" s="14"/>
      <c r="H86" s="1"/>
      <c r="I86" s="12">
        <v>77</v>
      </c>
      <c r="J86" s="12">
        <v>4</v>
      </c>
    </row>
    <row r="87" spans="1:10" ht="42" customHeight="1" x14ac:dyDescent="0.15">
      <c r="A87" s="13"/>
      <c r="B87" s="15"/>
      <c r="C87" s="15"/>
      <c r="D87" s="16" t="s">
        <v>59</v>
      </c>
      <c r="E87" s="9" t="s">
        <v>54</v>
      </c>
      <c r="F87" s="10">
        <v>12</v>
      </c>
      <c r="G87" s="14"/>
      <c r="H87" s="1"/>
      <c r="I87" s="12">
        <v>78</v>
      </c>
      <c r="J87" s="12">
        <v>4</v>
      </c>
    </row>
    <row r="88" spans="1:10" ht="42" customHeight="1" x14ac:dyDescent="0.15">
      <c r="A88" s="13"/>
      <c r="B88" s="15"/>
      <c r="C88" s="15"/>
      <c r="D88" s="16" t="s">
        <v>60</v>
      </c>
      <c r="E88" s="9" t="s">
        <v>40</v>
      </c>
      <c r="F88" s="10">
        <v>364</v>
      </c>
      <c r="G88" s="14"/>
      <c r="H88" s="1"/>
      <c r="I88" s="12">
        <v>79</v>
      </c>
      <c r="J88" s="12">
        <v>4</v>
      </c>
    </row>
    <row r="89" spans="1:10" ht="42" customHeight="1" x14ac:dyDescent="0.15">
      <c r="A89" s="13"/>
      <c r="B89" s="15"/>
      <c r="C89" s="20" t="s">
        <v>89</v>
      </c>
      <c r="D89" s="21"/>
      <c r="E89" s="9" t="s">
        <v>13</v>
      </c>
      <c r="F89" s="10">
        <v>1</v>
      </c>
      <c r="G89" s="11">
        <f>+G90+G91+G92+G93+G94+G95+G96+G97+G98+G99</f>
        <v>0</v>
      </c>
      <c r="H89" s="1"/>
      <c r="I89" s="12">
        <v>80</v>
      </c>
      <c r="J89" s="12">
        <v>3</v>
      </c>
    </row>
    <row r="90" spans="1:10" ht="42" customHeight="1" x14ac:dyDescent="0.15">
      <c r="A90" s="13"/>
      <c r="B90" s="15"/>
      <c r="C90" s="15"/>
      <c r="D90" s="16" t="s">
        <v>62</v>
      </c>
      <c r="E90" s="9" t="s">
        <v>40</v>
      </c>
      <c r="F90" s="10">
        <v>363.2</v>
      </c>
      <c r="G90" s="14"/>
      <c r="H90" s="1"/>
      <c r="I90" s="12">
        <v>81</v>
      </c>
      <c r="J90" s="12">
        <v>4</v>
      </c>
    </row>
    <row r="91" spans="1:10" ht="42" customHeight="1" x14ac:dyDescent="0.15">
      <c r="A91" s="13"/>
      <c r="B91" s="15"/>
      <c r="C91" s="15"/>
      <c r="D91" s="16" t="s">
        <v>63</v>
      </c>
      <c r="E91" s="9" t="s">
        <v>40</v>
      </c>
      <c r="F91" s="10">
        <v>363.2</v>
      </c>
      <c r="G91" s="14"/>
      <c r="H91" s="1"/>
      <c r="I91" s="12">
        <v>82</v>
      </c>
      <c r="J91" s="12">
        <v>4</v>
      </c>
    </row>
    <row r="92" spans="1:10" ht="42" customHeight="1" x14ac:dyDescent="0.15">
      <c r="A92" s="13"/>
      <c r="B92" s="15"/>
      <c r="C92" s="15"/>
      <c r="D92" s="16" t="s">
        <v>64</v>
      </c>
      <c r="E92" s="9" t="s">
        <v>40</v>
      </c>
      <c r="F92" s="10">
        <v>22.4</v>
      </c>
      <c r="G92" s="14"/>
      <c r="H92" s="1"/>
      <c r="I92" s="12">
        <v>83</v>
      </c>
      <c r="J92" s="12">
        <v>4</v>
      </c>
    </row>
    <row r="93" spans="1:10" ht="42" customHeight="1" x14ac:dyDescent="0.15">
      <c r="A93" s="13"/>
      <c r="B93" s="15"/>
      <c r="C93" s="15"/>
      <c r="D93" s="16" t="s">
        <v>65</v>
      </c>
      <c r="E93" s="9" t="s">
        <v>56</v>
      </c>
      <c r="F93" s="10">
        <v>4</v>
      </c>
      <c r="G93" s="14"/>
      <c r="H93" s="1"/>
      <c r="I93" s="12">
        <v>84</v>
      </c>
      <c r="J93" s="12">
        <v>4</v>
      </c>
    </row>
    <row r="94" spans="1:10" ht="42" customHeight="1" x14ac:dyDescent="0.15">
      <c r="A94" s="13"/>
      <c r="B94" s="15"/>
      <c r="C94" s="15"/>
      <c r="D94" s="16" t="s">
        <v>90</v>
      </c>
      <c r="E94" s="9" t="s">
        <v>56</v>
      </c>
      <c r="F94" s="10">
        <v>2</v>
      </c>
      <c r="G94" s="14"/>
      <c r="H94" s="1"/>
      <c r="I94" s="12">
        <v>85</v>
      </c>
      <c r="J94" s="12">
        <v>4</v>
      </c>
    </row>
    <row r="95" spans="1:10" ht="42" customHeight="1" x14ac:dyDescent="0.15">
      <c r="A95" s="13"/>
      <c r="B95" s="15"/>
      <c r="C95" s="15"/>
      <c r="D95" s="16" t="s">
        <v>66</v>
      </c>
      <c r="E95" s="9" t="s">
        <v>67</v>
      </c>
      <c r="F95" s="10">
        <v>4</v>
      </c>
      <c r="G95" s="14"/>
      <c r="H95" s="1"/>
      <c r="I95" s="12">
        <v>86</v>
      </c>
      <c r="J95" s="12">
        <v>4</v>
      </c>
    </row>
    <row r="96" spans="1:10" ht="42" customHeight="1" x14ac:dyDescent="0.15">
      <c r="A96" s="13"/>
      <c r="B96" s="15"/>
      <c r="C96" s="15"/>
      <c r="D96" s="16" t="s">
        <v>68</v>
      </c>
      <c r="E96" s="9" t="s">
        <v>67</v>
      </c>
      <c r="F96" s="10">
        <v>21</v>
      </c>
      <c r="G96" s="14"/>
      <c r="H96" s="1"/>
      <c r="I96" s="12">
        <v>87</v>
      </c>
      <c r="J96" s="12">
        <v>4</v>
      </c>
    </row>
    <row r="97" spans="1:10" ht="42" customHeight="1" x14ac:dyDescent="0.15">
      <c r="A97" s="13"/>
      <c r="B97" s="15"/>
      <c r="C97" s="15"/>
      <c r="D97" s="16" t="s">
        <v>91</v>
      </c>
      <c r="E97" s="9" t="s">
        <v>40</v>
      </c>
      <c r="F97" s="10">
        <v>1</v>
      </c>
      <c r="G97" s="14"/>
      <c r="H97" s="1"/>
      <c r="I97" s="12">
        <v>88</v>
      </c>
      <c r="J97" s="12">
        <v>4</v>
      </c>
    </row>
    <row r="98" spans="1:10" ht="42" customHeight="1" x14ac:dyDescent="0.15">
      <c r="A98" s="13"/>
      <c r="B98" s="15"/>
      <c r="C98" s="15"/>
      <c r="D98" s="16" t="s">
        <v>92</v>
      </c>
      <c r="E98" s="9" t="s">
        <v>40</v>
      </c>
      <c r="F98" s="10">
        <v>1</v>
      </c>
      <c r="G98" s="14"/>
      <c r="H98" s="1"/>
      <c r="I98" s="12">
        <v>89</v>
      </c>
      <c r="J98" s="12">
        <v>4</v>
      </c>
    </row>
    <row r="99" spans="1:10" ht="42" customHeight="1" x14ac:dyDescent="0.15">
      <c r="A99" s="13"/>
      <c r="B99" s="15"/>
      <c r="C99" s="15"/>
      <c r="D99" s="16" t="s">
        <v>93</v>
      </c>
      <c r="E99" s="9" t="s">
        <v>40</v>
      </c>
      <c r="F99" s="10">
        <v>1.5</v>
      </c>
      <c r="G99" s="14"/>
      <c r="H99" s="1"/>
      <c r="I99" s="12">
        <v>90</v>
      </c>
      <c r="J99" s="12">
        <v>4</v>
      </c>
    </row>
    <row r="100" spans="1:10" ht="42" customHeight="1" x14ac:dyDescent="0.15">
      <c r="A100" s="13"/>
      <c r="B100" s="15"/>
      <c r="C100" s="20" t="s">
        <v>94</v>
      </c>
      <c r="D100" s="21"/>
      <c r="E100" s="9" t="s">
        <v>13</v>
      </c>
      <c r="F100" s="10">
        <v>1</v>
      </c>
      <c r="G100" s="11">
        <f>+G101+G102+G103+G104+G105+G106+G107</f>
        <v>0</v>
      </c>
      <c r="H100" s="1"/>
      <c r="I100" s="12">
        <v>91</v>
      </c>
      <c r="J100" s="12">
        <v>3</v>
      </c>
    </row>
    <row r="101" spans="1:10" ht="42" customHeight="1" x14ac:dyDescent="0.15">
      <c r="A101" s="13"/>
      <c r="B101" s="15"/>
      <c r="C101" s="15"/>
      <c r="D101" s="16" t="s">
        <v>70</v>
      </c>
      <c r="E101" s="9" t="s">
        <v>50</v>
      </c>
      <c r="F101" s="10">
        <v>14</v>
      </c>
      <c r="G101" s="14"/>
      <c r="H101" s="1"/>
      <c r="I101" s="12">
        <v>92</v>
      </c>
      <c r="J101" s="12">
        <v>4</v>
      </c>
    </row>
    <row r="102" spans="1:10" ht="42" customHeight="1" x14ac:dyDescent="0.15">
      <c r="A102" s="13"/>
      <c r="B102" s="15"/>
      <c r="C102" s="15"/>
      <c r="D102" s="16" t="s">
        <v>71</v>
      </c>
      <c r="E102" s="9" t="s">
        <v>50</v>
      </c>
      <c r="F102" s="10">
        <v>14</v>
      </c>
      <c r="G102" s="14"/>
      <c r="H102" s="1"/>
      <c r="I102" s="12">
        <v>93</v>
      </c>
      <c r="J102" s="12">
        <v>4</v>
      </c>
    </row>
    <row r="103" spans="1:10" ht="42" customHeight="1" x14ac:dyDescent="0.15">
      <c r="A103" s="13"/>
      <c r="B103" s="15"/>
      <c r="C103" s="15"/>
      <c r="D103" s="16" t="s">
        <v>95</v>
      </c>
      <c r="E103" s="9" t="s">
        <v>40</v>
      </c>
      <c r="F103" s="10">
        <v>19.600000000000001</v>
      </c>
      <c r="G103" s="14"/>
      <c r="H103" s="1"/>
      <c r="I103" s="12">
        <v>94</v>
      </c>
      <c r="J103" s="12">
        <v>4</v>
      </c>
    </row>
    <row r="104" spans="1:10" ht="42" customHeight="1" x14ac:dyDescent="0.15">
      <c r="A104" s="13"/>
      <c r="B104" s="15"/>
      <c r="C104" s="15"/>
      <c r="D104" s="16" t="s">
        <v>96</v>
      </c>
      <c r="E104" s="9" t="s">
        <v>50</v>
      </c>
      <c r="F104" s="10">
        <v>56</v>
      </c>
      <c r="G104" s="14"/>
      <c r="H104" s="1"/>
      <c r="I104" s="12">
        <v>95</v>
      </c>
      <c r="J104" s="12">
        <v>4</v>
      </c>
    </row>
    <row r="105" spans="1:10" ht="42" customHeight="1" x14ac:dyDescent="0.15">
      <c r="A105" s="13"/>
      <c r="B105" s="15"/>
      <c r="C105" s="15"/>
      <c r="D105" s="16" t="s">
        <v>72</v>
      </c>
      <c r="E105" s="9" t="s">
        <v>40</v>
      </c>
      <c r="F105" s="10">
        <v>21</v>
      </c>
      <c r="G105" s="14"/>
      <c r="H105" s="1"/>
      <c r="I105" s="12">
        <v>96</v>
      </c>
      <c r="J105" s="12">
        <v>4</v>
      </c>
    </row>
    <row r="106" spans="1:10" ht="42" customHeight="1" x14ac:dyDescent="0.15">
      <c r="A106" s="13"/>
      <c r="B106" s="15"/>
      <c r="C106" s="15"/>
      <c r="D106" s="16" t="s">
        <v>97</v>
      </c>
      <c r="E106" s="9" t="s">
        <v>50</v>
      </c>
      <c r="F106" s="10">
        <v>56</v>
      </c>
      <c r="G106" s="14"/>
      <c r="H106" s="1"/>
      <c r="I106" s="12">
        <v>97</v>
      </c>
      <c r="J106" s="12">
        <v>4</v>
      </c>
    </row>
    <row r="107" spans="1:10" ht="42" customHeight="1" x14ac:dyDescent="0.15">
      <c r="A107" s="13"/>
      <c r="B107" s="15"/>
      <c r="C107" s="15"/>
      <c r="D107" s="16" t="s">
        <v>60</v>
      </c>
      <c r="E107" s="9" t="s">
        <v>40</v>
      </c>
      <c r="F107" s="10">
        <v>15</v>
      </c>
      <c r="G107" s="14"/>
      <c r="H107" s="1"/>
      <c r="I107" s="12">
        <v>98</v>
      </c>
      <c r="J107" s="12">
        <v>4</v>
      </c>
    </row>
    <row r="108" spans="1:10" ht="42" customHeight="1" x14ac:dyDescent="0.15">
      <c r="A108" s="13"/>
      <c r="B108" s="15"/>
      <c r="C108" s="20" t="s">
        <v>98</v>
      </c>
      <c r="D108" s="21"/>
      <c r="E108" s="9" t="s">
        <v>13</v>
      </c>
      <c r="F108" s="10">
        <v>1</v>
      </c>
      <c r="G108" s="11">
        <f>+G109+G110+G111+G112</f>
        <v>0</v>
      </c>
      <c r="H108" s="1"/>
      <c r="I108" s="12">
        <v>99</v>
      </c>
      <c r="J108" s="12">
        <v>3</v>
      </c>
    </row>
    <row r="109" spans="1:10" ht="42" customHeight="1" x14ac:dyDescent="0.15">
      <c r="A109" s="13"/>
      <c r="B109" s="15"/>
      <c r="C109" s="15"/>
      <c r="D109" s="16" t="s">
        <v>64</v>
      </c>
      <c r="E109" s="9" t="s">
        <v>40</v>
      </c>
      <c r="F109" s="10">
        <v>19.600000000000001</v>
      </c>
      <c r="G109" s="14"/>
      <c r="H109" s="1"/>
      <c r="I109" s="12">
        <v>100</v>
      </c>
      <c r="J109" s="12">
        <v>4</v>
      </c>
    </row>
    <row r="110" spans="1:10" ht="42" customHeight="1" x14ac:dyDescent="0.15">
      <c r="A110" s="13"/>
      <c r="B110" s="15"/>
      <c r="C110" s="15"/>
      <c r="D110" s="16" t="s">
        <v>75</v>
      </c>
      <c r="E110" s="9" t="s">
        <v>40</v>
      </c>
      <c r="F110" s="10">
        <v>15</v>
      </c>
      <c r="G110" s="14"/>
      <c r="H110" s="1"/>
      <c r="I110" s="12">
        <v>101</v>
      </c>
      <c r="J110" s="12">
        <v>4</v>
      </c>
    </row>
    <row r="111" spans="1:10" ht="42" customHeight="1" x14ac:dyDescent="0.15">
      <c r="A111" s="13"/>
      <c r="B111" s="15"/>
      <c r="C111" s="15"/>
      <c r="D111" s="16" t="s">
        <v>99</v>
      </c>
      <c r="E111" s="9" t="s">
        <v>40</v>
      </c>
      <c r="F111" s="10">
        <v>15</v>
      </c>
      <c r="G111" s="14"/>
      <c r="H111" s="1"/>
      <c r="I111" s="12">
        <v>102</v>
      </c>
      <c r="J111" s="12">
        <v>4</v>
      </c>
    </row>
    <row r="112" spans="1:10" ht="42" customHeight="1" x14ac:dyDescent="0.15">
      <c r="A112" s="13"/>
      <c r="B112" s="15"/>
      <c r="C112" s="15"/>
      <c r="D112" s="16" t="s">
        <v>77</v>
      </c>
      <c r="E112" s="9" t="s">
        <v>40</v>
      </c>
      <c r="F112" s="10">
        <v>21</v>
      </c>
      <c r="G112" s="14"/>
      <c r="H112" s="1"/>
      <c r="I112" s="12">
        <v>103</v>
      </c>
      <c r="J112" s="12">
        <v>4</v>
      </c>
    </row>
    <row r="113" spans="1:10" ht="42" customHeight="1" x14ac:dyDescent="0.15">
      <c r="A113" s="13"/>
      <c r="B113" s="20" t="s">
        <v>100</v>
      </c>
      <c r="C113" s="20"/>
      <c r="D113" s="21"/>
      <c r="E113" s="9" t="s">
        <v>13</v>
      </c>
      <c r="F113" s="10">
        <v>1</v>
      </c>
      <c r="G113" s="11">
        <f>+G114</f>
        <v>0</v>
      </c>
      <c r="H113" s="1"/>
      <c r="I113" s="12">
        <v>104</v>
      </c>
      <c r="J113" s="12">
        <v>2</v>
      </c>
    </row>
    <row r="114" spans="1:10" ht="42" customHeight="1" x14ac:dyDescent="0.15">
      <c r="A114" s="13"/>
      <c r="B114" s="15"/>
      <c r="C114" s="20" t="s">
        <v>100</v>
      </c>
      <c r="D114" s="21"/>
      <c r="E114" s="9" t="s">
        <v>13</v>
      </c>
      <c r="F114" s="10">
        <v>1</v>
      </c>
      <c r="G114" s="11">
        <f>+G115+G116+G117</f>
        <v>0</v>
      </c>
      <c r="H114" s="1"/>
      <c r="I114" s="12">
        <v>105</v>
      </c>
      <c r="J114" s="12">
        <v>3</v>
      </c>
    </row>
    <row r="115" spans="1:10" ht="42" customHeight="1" x14ac:dyDescent="0.15">
      <c r="A115" s="13"/>
      <c r="B115" s="15"/>
      <c r="C115" s="15"/>
      <c r="D115" s="16" t="s">
        <v>101</v>
      </c>
      <c r="E115" s="9" t="s">
        <v>26</v>
      </c>
      <c r="F115" s="10">
        <v>731</v>
      </c>
      <c r="G115" s="14"/>
      <c r="H115" s="1"/>
      <c r="I115" s="12">
        <v>106</v>
      </c>
      <c r="J115" s="12">
        <v>4</v>
      </c>
    </row>
    <row r="116" spans="1:10" ht="42" customHeight="1" x14ac:dyDescent="0.15">
      <c r="A116" s="13"/>
      <c r="B116" s="15"/>
      <c r="C116" s="15"/>
      <c r="D116" s="16" t="s">
        <v>102</v>
      </c>
      <c r="E116" s="9" t="s">
        <v>26</v>
      </c>
      <c r="F116" s="10">
        <v>731</v>
      </c>
      <c r="G116" s="14"/>
      <c r="H116" s="1"/>
      <c r="I116" s="12">
        <v>107</v>
      </c>
      <c r="J116" s="12">
        <v>4</v>
      </c>
    </row>
    <row r="117" spans="1:10" ht="42" customHeight="1" x14ac:dyDescent="0.15">
      <c r="A117" s="13"/>
      <c r="B117" s="15"/>
      <c r="C117" s="15"/>
      <c r="D117" s="16" t="s">
        <v>103</v>
      </c>
      <c r="E117" s="9" t="s">
        <v>26</v>
      </c>
      <c r="F117" s="10">
        <v>731</v>
      </c>
      <c r="G117" s="14"/>
      <c r="H117" s="1"/>
      <c r="I117" s="12">
        <v>108</v>
      </c>
      <c r="J117" s="12">
        <v>4</v>
      </c>
    </row>
    <row r="118" spans="1:10" ht="42" customHeight="1" x14ac:dyDescent="0.15">
      <c r="A118" s="22" t="s">
        <v>104</v>
      </c>
      <c r="B118" s="20"/>
      <c r="C118" s="20"/>
      <c r="D118" s="21"/>
      <c r="E118" s="9" t="s">
        <v>13</v>
      </c>
      <c r="F118" s="10">
        <v>1</v>
      </c>
      <c r="G118" s="11">
        <f>+G119+G129</f>
        <v>0</v>
      </c>
      <c r="H118" s="1"/>
      <c r="I118" s="12">
        <v>109</v>
      </c>
      <c r="J118" s="12"/>
    </row>
    <row r="119" spans="1:10" ht="42" customHeight="1" x14ac:dyDescent="0.15">
      <c r="A119" s="22" t="s">
        <v>105</v>
      </c>
      <c r="B119" s="20"/>
      <c r="C119" s="20"/>
      <c r="D119" s="21"/>
      <c r="E119" s="9" t="s">
        <v>13</v>
      </c>
      <c r="F119" s="10">
        <v>1</v>
      </c>
      <c r="G119" s="11">
        <f>+G120+G121+G125</f>
        <v>0</v>
      </c>
      <c r="H119" s="1"/>
      <c r="I119" s="12">
        <v>110</v>
      </c>
      <c r="J119" s="12">
        <v>200</v>
      </c>
    </row>
    <row r="120" spans="1:10" ht="42" customHeight="1" x14ac:dyDescent="0.15">
      <c r="A120" s="22" t="s">
        <v>106</v>
      </c>
      <c r="B120" s="20"/>
      <c r="C120" s="20"/>
      <c r="D120" s="21"/>
      <c r="E120" s="9" t="s">
        <v>13</v>
      </c>
      <c r="F120" s="10">
        <v>1</v>
      </c>
      <c r="G120" s="14"/>
      <c r="H120" s="1"/>
      <c r="I120" s="12">
        <v>111</v>
      </c>
      <c r="J120" s="12"/>
    </row>
    <row r="121" spans="1:10" ht="42" customHeight="1" x14ac:dyDescent="0.15">
      <c r="A121" s="22" t="s">
        <v>107</v>
      </c>
      <c r="B121" s="20"/>
      <c r="C121" s="20"/>
      <c r="D121" s="21"/>
      <c r="E121" s="9" t="s">
        <v>13</v>
      </c>
      <c r="F121" s="10">
        <v>1</v>
      </c>
      <c r="G121" s="11">
        <f>+G122</f>
        <v>0</v>
      </c>
      <c r="H121" s="1"/>
      <c r="I121" s="12">
        <v>112</v>
      </c>
      <c r="J121" s="12">
        <v>1</v>
      </c>
    </row>
    <row r="122" spans="1:10" ht="42" customHeight="1" x14ac:dyDescent="0.15">
      <c r="A122" s="13"/>
      <c r="B122" s="20" t="s">
        <v>107</v>
      </c>
      <c r="C122" s="20"/>
      <c r="D122" s="21"/>
      <c r="E122" s="9" t="s">
        <v>13</v>
      </c>
      <c r="F122" s="10">
        <v>1</v>
      </c>
      <c r="G122" s="11">
        <f>+G123</f>
        <v>0</v>
      </c>
      <c r="H122" s="1"/>
      <c r="I122" s="12">
        <v>113</v>
      </c>
      <c r="J122" s="12">
        <v>2</v>
      </c>
    </row>
    <row r="123" spans="1:10" ht="42" customHeight="1" x14ac:dyDescent="0.15">
      <c r="A123" s="13"/>
      <c r="B123" s="15"/>
      <c r="C123" s="20" t="s">
        <v>108</v>
      </c>
      <c r="D123" s="21"/>
      <c r="E123" s="9" t="s">
        <v>13</v>
      </c>
      <c r="F123" s="10">
        <v>1</v>
      </c>
      <c r="G123" s="11">
        <f>+G124</f>
        <v>0</v>
      </c>
      <c r="H123" s="1"/>
      <c r="I123" s="12">
        <v>114</v>
      </c>
      <c r="J123" s="12">
        <v>3</v>
      </c>
    </row>
    <row r="124" spans="1:10" ht="42" customHeight="1" x14ac:dyDescent="0.15">
      <c r="A124" s="13"/>
      <c r="B124" s="15"/>
      <c r="C124" s="15"/>
      <c r="D124" s="16" t="s">
        <v>108</v>
      </c>
      <c r="E124" s="9" t="s">
        <v>109</v>
      </c>
      <c r="F124" s="10">
        <v>30</v>
      </c>
      <c r="G124" s="14"/>
      <c r="H124" s="1"/>
      <c r="I124" s="12">
        <v>115</v>
      </c>
      <c r="J124" s="12">
        <v>4</v>
      </c>
    </row>
    <row r="125" spans="1:10" ht="42" customHeight="1" x14ac:dyDescent="0.15">
      <c r="A125" s="22" t="s">
        <v>110</v>
      </c>
      <c r="B125" s="20"/>
      <c r="C125" s="20"/>
      <c r="D125" s="21"/>
      <c r="E125" s="9" t="s">
        <v>13</v>
      </c>
      <c r="F125" s="10">
        <v>1</v>
      </c>
      <c r="G125" s="11">
        <f>+G126</f>
        <v>0</v>
      </c>
      <c r="H125" s="1"/>
      <c r="I125" s="12">
        <v>116</v>
      </c>
      <c r="J125" s="12">
        <v>1</v>
      </c>
    </row>
    <row r="126" spans="1:10" ht="42" customHeight="1" x14ac:dyDescent="0.15">
      <c r="A126" s="13"/>
      <c r="B126" s="20" t="s">
        <v>111</v>
      </c>
      <c r="C126" s="20"/>
      <c r="D126" s="21"/>
      <c r="E126" s="9" t="s">
        <v>13</v>
      </c>
      <c r="F126" s="10">
        <v>1</v>
      </c>
      <c r="G126" s="11">
        <f>+G127</f>
        <v>0</v>
      </c>
      <c r="H126" s="1"/>
      <c r="I126" s="12">
        <v>117</v>
      </c>
      <c r="J126" s="12">
        <v>2</v>
      </c>
    </row>
    <row r="127" spans="1:10" ht="42" customHeight="1" x14ac:dyDescent="0.15">
      <c r="A127" s="13"/>
      <c r="B127" s="15"/>
      <c r="C127" s="20" t="s">
        <v>111</v>
      </c>
      <c r="D127" s="21"/>
      <c r="E127" s="9" t="s">
        <v>13</v>
      </c>
      <c r="F127" s="10">
        <v>1</v>
      </c>
      <c r="G127" s="11">
        <f>+G128</f>
        <v>0</v>
      </c>
      <c r="H127" s="1"/>
      <c r="I127" s="12">
        <v>118</v>
      </c>
      <c r="J127" s="12">
        <v>3</v>
      </c>
    </row>
    <row r="128" spans="1:10" ht="42" customHeight="1" x14ac:dyDescent="0.15">
      <c r="A128" s="13"/>
      <c r="B128" s="15"/>
      <c r="C128" s="15"/>
      <c r="D128" s="16" t="s">
        <v>112</v>
      </c>
      <c r="E128" s="9" t="s">
        <v>13</v>
      </c>
      <c r="F128" s="10">
        <v>1</v>
      </c>
      <c r="G128" s="14"/>
      <c r="H128" s="1"/>
      <c r="I128" s="12">
        <v>119</v>
      </c>
      <c r="J128" s="12">
        <v>4</v>
      </c>
    </row>
    <row r="129" spans="1:10" ht="42" customHeight="1" x14ac:dyDescent="0.15">
      <c r="A129" s="22" t="s">
        <v>113</v>
      </c>
      <c r="B129" s="20"/>
      <c r="C129" s="20"/>
      <c r="D129" s="21"/>
      <c r="E129" s="9" t="s">
        <v>13</v>
      </c>
      <c r="F129" s="10">
        <v>1</v>
      </c>
      <c r="G129" s="11">
        <f>+G132</f>
        <v>0</v>
      </c>
      <c r="H129" s="1"/>
      <c r="I129" s="12">
        <v>120</v>
      </c>
      <c r="J129" s="12">
        <v>210</v>
      </c>
    </row>
    <row r="130" spans="1:10" ht="42" customHeight="1" x14ac:dyDescent="0.15">
      <c r="A130" s="13"/>
      <c r="B130" s="20" t="s">
        <v>114</v>
      </c>
      <c r="C130" s="20"/>
      <c r="D130" s="21"/>
      <c r="E130" s="9" t="s">
        <v>13</v>
      </c>
      <c r="F130" s="10">
        <v>1</v>
      </c>
      <c r="G130" s="14"/>
      <c r="H130" s="1"/>
      <c r="I130" s="12">
        <v>121</v>
      </c>
      <c r="J130" s="12" t="s">
        <v>115</v>
      </c>
    </row>
    <row r="131" spans="1:10" ht="42" customHeight="1" x14ac:dyDescent="0.15">
      <c r="A131" s="13"/>
      <c r="B131" s="20" t="s">
        <v>116</v>
      </c>
      <c r="C131" s="20"/>
      <c r="D131" s="21"/>
      <c r="E131" s="9" t="s">
        <v>13</v>
      </c>
      <c r="F131" s="10">
        <v>1</v>
      </c>
      <c r="G131" s="14"/>
      <c r="H131" s="1"/>
      <c r="I131" s="12">
        <v>122</v>
      </c>
      <c r="J131" s="12" t="s">
        <v>117</v>
      </c>
    </row>
    <row r="132" spans="1:10" ht="42" customHeight="1" x14ac:dyDescent="0.15">
      <c r="A132" s="22" t="s">
        <v>118</v>
      </c>
      <c r="B132" s="20"/>
      <c r="C132" s="20"/>
      <c r="D132" s="21"/>
      <c r="E132" s="9" t="s">
        <v>13</v>
      </c>
      <c r="F132" s="10">
        <v>1</v>
      </c>
      <c r="G132" s="14"/>
      <c r="H132" s="1"/>
      <c r="I132" s="12">
        <v>123</v>
      </c>
      <c r="J132" s="12"/>
    </row>
    <row r="133" spans="1:10" ht="42" customHeight="1" x14ac:dyDescent="0.15">
      <c r="A133" s="22" t="s">
        <v>119</v>
      </c>
      <c r="B133" s="20"/>
      <c r="C133" s="20"/>
      <c r="D133" s="21"/>
      <c r="E133" s="9" t="s">
        <v>13</v>
      </c>
      <c r="F133" s="10">
        <v>1</v>
      </c>
      <c r="G133" s="14"/>
      <c r="H133" s="1"/>
      <c r="I133" s="12">
        <v>124</v>
      </c>
      <c r="J133" s="12">
        <v>220</v>
      </c>
    </row>
    <row r="134" spans="1:10" ht="42" customHeight="1" x14ac:dyDescent="0.15">
      <c r="A134" s="22" t="s">
        <v>120</v>
      </c>
      <c r="B134" s="20"/>
      <c r="C134" s="20"/>
      <c r="D134" s="21"/>
      <c r="E134" s="9" t="s">
        <v>13</v>
      </c>
      <c r="F134" s="10">
        <v>1</v>
      </c>
      <c r="G134" s="11">
        <f>+G135</f>
        <v>0</v>
      </c>
      <c r="H134" s="1"/>
      <c r="I134" s="12">
        <v>125</v>
      </c>
      <c r="J134" s="12">
        <v>1</v>
      </c>
    </row>
    <row r="135" spans="1:10" ht="42" customHeight="1" x14ac:dyDescent="0.15">
      <c r="A135" s="13"/>
      <c r="B135" s="20" t="s">
        <v>121</v>
      </c>
      <c r="C135" s="20"/>
      <c r="D135" s="21"/>
      <c r="E135" s="9" t="s">
        <v>13</v>
      </c>
      <c r="F135" s="10">
        <v>1</v>
      </c>
      <c r="G135" s="11">
        <f>+G136</f>
        <v>0</v>
      </c>
      <c r="H135" s="1"/>
      <c r="I135" s="12">
        <v>126</v>
      </c>
      <c r="J135" s="12">
        <v>2</v>
      </c>
    </row>
    <row r="136" spans="1:10" ht="42" customHeight="1" x14ac:dyDescent="0.15">
      <c r="A136" s="13"/>
      <c r="B136" s="15"/>
      <c r="C136" s="20" t="s">
        <v>121</v>
      </c>
      <c r="D136" s="21"/>
      <c r="E136" s="9" t="s">
        <v>13</v>
      </c>
      <c r="F136" s="10">
        <v>1</v>
      </c>
      <c r="G136" s="11">
        <f>+G137+G138</f>
        <v>0</v>
      </c>
      <c r="H136" s="1"/>
      <c r="I136" s="12">
        <v>127</v>
      </c>
      <c r="J136" s="12">
        <v>3</v>
      </c>
    </row>
    <row r="137" spans="1:10" ht="42" customHeight="1" x14ac:dyDescent="0.15">
      <c r="A137" s="13"/>
      <c r="B137" s="15"/>
      <c r="C137" s="15"/>
      <c r="D137" s="16" t="s">
        <v>122</v>
      </c>
      <c r="E137" s="9" t="s">
        <v>13</v>
      </c>
      <c r="F137" s="10">
        <v>1</v>
      </c>
      <c r="G137" s="14"/>
      <c r="H137" s="1"/>
      <c r="I137" s="12">
        <v>128</v>
      </c>
      <c r="J137" s="12">
        <v>4</v>
      </c>
    </row>
    <row r="138" spans="1:10" ht="42" customHeight="1" x14ac:dyDescent="0.15">
      <c r="A138" s="13"/>
      <c r="B138" s="15"/>
      <c r="C138" s="15"/>
      <c r="D138" s="16" t="s">
        <v>123</v>
      </c>
      <c r="E138" s="9" t="s">
        <v>13</v>
      </c>
      <c r="F138" s="10">
        <v>1</v>
      </c>
      <c r="G138" s="14"/>
      <c r="H138" s="1"/>
      <c r="I138" s="12">
        <v>129</v>
      </c>
      <c r="J138" s="12">
        <v>4</v>
      </c>
    </row>
    <row r="139" spans="1:10" ht="42" customHeight="1" x14ac:dyDescent="0.15">
      <c r="A139" s="22" t="s">
        <v>124</v>
      </c>
      <c r="B139" s="20"/>
      <c r="C139" s="20"/>
      <c r="D139" s="21"/>
      <c r="E139" s="9" t="s">
        <v>13</v>
      </c>
      <c r="F139" s="10">
        <v>1</v>
      </c>
      <c r="G139" s="11">
        <f>+G10+G133+G134</f>
        <v>0</v>
      </c>
      <c r="H139" s="1"/>
      <c r="I139" s="12">
        <v>130</v>
      </c>
      <c r="J139" s="12">
        <v>30</v>
      </c>
    </row>
    <row r="140" spans="1:10" ht="42" customHeight="1" x14ac:dyDescent="0.15">
      <c r="A140" s="23" t="s">
        <v>125</v>
      </c>
      <c r="B140" s="24"/>
      <c r="C140" s="24"/>
      <c r="D140" s="25"/>
      <c r="E140" s="17" t="s">
        <v>126</v>
      </c>
      <c r="F140" s="18" t="s">
        <v>126</v>
      </c>
      <c r="G140" s="19">
        <f>G139</f>
        <v>0</v>
      </c>
      <c r="I140" s="12">
        <v>131</v>
      </c>
      <c r="J140" s="12">
        <v>90</v>
      </c>
    </row>
    <row r="141" spans="1:10" ht="42" customHeight="1" x14ac:dyDescent="0.15">
      <c r="I141" s="12">
        <v>99999</v>
      </c>
    </row>
    <row r="142" spans="1:10" ht="42" customHeight="1" x14ac:dyDescent="0.15"/>
  </sheetData>
  <sheetProtection algorithmName="SHA-512" hashValue="UKF7MI0MyXCE21U1KfT2b/g2y9DQBKUNun82Kt1ZcO6jryL0RPMVB3s7V+b5MNOx2xvLDm18cQsaT7G0AWmKtw==" saltValue="y1Nd1FFcvb+DxsblnnkrVipHQrUTuGYvv+qJ8y3HsqYz+3BwdD3ttyjj+BosTxij5Z6OH6Tgj0pUXIlNdLcM8w==" spinCount="100000" sheet="1" objects="1" scenarios="1"/>
  <mergeCells count="48">
    <mergeCell ref="B38:D38"/>
    <mergeCell ref="C39:D39"/>
    <mergeCell ref="C17:D17"/>
    <mergeCell ref="C25:D25"/>
    <mergeCell ref="B29:D29"/>
    <mergeCell ref="C30:D30"/>
    <mergeCell ref="C35:D35"/>
    <mergeCell ref="C136:D136"/>
    <mergeCell ref="A139:D139"/>
    <mergeCell ref="A140:D140"/>
    <mergeCell ref="F3:G3"/>
    <mergeCell ref="F4:G4"/>
    <mergeCell ref="F5:G5"/>
    <mergeCell ref="A7:G7"/>
    <mergeCell ref="B8:G8"/>
    <mergeCell ref="A9:D9"/>
    <mergeCell ref="A10:D10"/>
    <mergeCell ref="B11:D11"/>
    <mergeCell ref="A12:D12"/>
    <mergeCell ref="B13:D13"/>
    <mergeCell ref="B14:D14"/>
    <mergeCell ref="A15:D15"/>
    <mergeCell ref="B16:D16"/>
    <mergeCell ref="B131:D131"/>
    <mergeCell ref="A132:D132"/>
    <mergeCell ref="A133:D133"/>
    <mergeCell ref="A134:D134"/>
    <mergeCell ref="B135:D135"/>
    <mergeCell ref="A125:D125"/>
    <mergeCell ref="B126:D126"/>
    <mergeCell ref="C127:D127"/>
    <mergeCell ref="A129:D129"/>
    <mergeCell ref="B130:D130"/>
    <mergeCell ref="A119:D119"/>
    <mergeCell ref="A120:D120"/>
    <mergeCell ref="A121:D121"/>
    <mergeCell ref="B122:D122"/>
    <mergeCell ref="C123:D123"/>
    <mergeCell ref="C100:D100"/>
    <mergeCell ref="C108:D108"/>
    <mergeCell ref="B113:D113"/>
    <mergeCell ref="C114:D114"/>
    <mergeCell ref="A118:D118"/>
    <mergeCell ref="C49:D49"/>
    <mergeCell ref="C56:D56"/>
    <mergeCell ref="C64:D64"/>
    <mergeCell ref="C69:D69"/>
    <mergeCell ref="C89:D89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徳島県</cp:lastModifiedBy>
  <cp:lastPrinted>2026-06-05T02:04:47Z</cp:lastPrinted>
  <dcterms:created xsi:type="dcterms:W3CDTF">2014-01-09T08:55:00Z</dcterms:created>
  <dcterms:modified xsi:type="dcterms:W3CDTF">2026-08-04T06:36:15Z</dcterms:modified>
</cp:coreProperties>
</file>